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B993414B-0031-43FB-84B6-92CF634D672C}" xr6:coauthVersionLast="47" xr6:coauthVersionMax="47" xr10:uidLastSave="{00000000-0000-0000-0000-000000000000}"/>
  <bookViews>
    <workbookView xWindow="-120" yWindow="-120" windowWidth="38640" windowHeight="15840" xr2:uid="{8F1BB86B-1FD3-4CB5-8A51-CEDEE90D2EC2}"/>
  </bookViews>
  <sheets>
    <sheet name="звездинка 5" sheetId="1" r:id="rId1"/>
  </sheets>
  <definedNames>
    <definedName name="Z_34DE7953_6351_4043_AF0F_B57C163275A5_.wvu.PrintArea" localSheetId="0" hidden="1">'звездинка 5'!$A$1:$G$121</definedName>
    <definedName name="Z_34DE7953_6351_4043_AF0F_B57C163275A5_.wvu.Rows" localSheetId="0" hidden="1">'звездинка 5'!$25:$25,'звездинка 5'!$98:$105</definedName>
    <definedName name="Z_6C4DC433_F26C_4531_9CA3_57E3D58D6F7E_.wvu.PrintArea" localSheetId="0" hidden="1">'звездинка 5'!$A$1:$G$121</definedName>
    <definedName name="Z_6C4DC433_F26C_4531_9CA3_57E3D58D6F7E_.wvu.Rows" localSheetId="0" hidden="1">'звездинка 5'!$25:$25,'звездинка 5'!$98:$105</definedName>
    <definedName name="Z_70B5A381_0726_4FFC_AC17_C39805B22ABF_.wvu.PrintArea" localSheetId="0" hidden="1">'звездинка 5'!$A$1:$G$121</definedName>
    <definedName name="Z_70B5A381_0726_4FFC_AC17_C39805B22ABF_.wvu.Rows" localSheetId="0" hidden="1">'звездинка 5'!$25:$25,'звездинка 5'!$98:$105</definedName>
    <definedName name="_xlnm.Print_Area" localSheetId="0">'звездинка 5'!$A$1:$G$119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6" i="1" l="1"/>
  <c r="G24" i="1" s="1"/>
  <c r="D69" i="1"/>
  <c r="E109" i="1" s="1"/>
  <c r="D68" i="1"/>
  <c r="C35" i="1"/>
  <c r="E110" i="1" s="1"/>
  <c r="F26" i="1"/>
  <c r="E26" i="1"/>
  <c r="G25" i="1"/>
  <c r="F25" i="1"/>
  <c r="E25" i="1"/>
  <c r="F24" i="1"/>
  <c r="E24" i="1"/>
  <c r="F23" i="1"/>
  <c r="E23" i="1"/>
</calcChain>
</file>

<file path=xl/sharedStrings.xml><?xml version="1.0" encoding="utf-8"?>
<sst xmlns="http://schemas.openxmlformats.org/spreadsheetml/2006/main" count="166" uniqueCount="130">
  <si>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</si>
  <si>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</si>
  <si>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</si>
  <si>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</si>
  <si>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ул.Звездинка дом № 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</si>
  <si>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</si>
  <si>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</si>
  <si>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</si>
  <si>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</si>
  <si>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</si>
  <si>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</si>
  <si>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</si>
  <si>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</si>
  <si>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</si>
  <si>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</si>
  <si>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</si>
  <si>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</si>
  <si>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</si>
  <si>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</si>
  <si>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</si>
  <si>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</si>
  <si>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</si>
  <si>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</si>
  <si>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</si>
  <si>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</si>
  <si>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</si>
  <si>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</si>
  <si>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</si>
  <si>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</si>
  <si>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</si>
  <si>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</si>
  <si>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</si>
  <si>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</si>
  <si>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</si>
  <si>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</si>
  <si>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</si>
  <si>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</si>
  <si>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</si>
  <si>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</si>
  <si>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</si>
  <si>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</si>
  <si>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</si>
  <si>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</si>
  <si>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</si>
  <si>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</si>
  <si>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</si>
  <si>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</si>
  <si>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</si>
  <si>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</si>
  <si>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</si>
  <si>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</si>
  <si>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</si>
  <si>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</si>
  <si>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</si>
  <si>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</si>
  <si>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</si>
  <si>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</si>
  <si>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</si>
  <si>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</si>
  <si>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</si>
  <si>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</si>
  <si>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</si>
  <si>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</si>
  <si>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</si>
  <si>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</si>
  <si>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</si>
  <si>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</si>
  <si>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</si>
  <si>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</si>
  <si>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</si>
  <si>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</si>
  <si>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</si>
  <si>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</si>
  <si>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</si>
  <si>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</si>
  <si>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</si>
  <si>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</si>
  <si>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"Логгерс"/ООО "Юрта"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</si>
  <si>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</si>
  <si>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</si>
  <si>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</si>
  <si>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</si>
  <si>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</si>
  <si>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</si>
  <si>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</si>
  <si>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</si>
  <si>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</si>
  <si>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</si>
  <si>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</si>
  <si>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</si>
  <si>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</si>
  <si>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</si>
  <si>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</si>
  <si>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</si>
  <si>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Ремонт-- Кровля -- Ремонт кровли -- </t>
  </si>
  <si>
    <t>Ноябрь 2025 г.</t>
  </si>
  <si>
    <t>ООО "Мастер кровли +"</t>
  </si>
  <si>
    <t>Ремонт-- Электротехнические работы -- Ремонт системы электроосвещения -- п.6, эт. с 6-10</t>
  </si>
  <si>
    <t>Январь 2025 г.</t>
  </si>
  <si>
    <t>ООО"Коммуналстрой-НН"</t>
  </si>
  <si>
    <t>Ремонт-- Электротехнические работы -- Ремонт системы электроосвещения -- п.6, эт. с 1-5</t>
  </si>
  <si>
    <t>Ремонт-- Ремонтные работы в системах отопления и гвс -- Ремонт системы ГВС -- п.5-6</t>
  </si>
  <si>
    <t>Ремонт-- Ремонтные работы в системах отопления и гвс -- Ремонт системы ГВС -- п.4</t>
  </si>
  <si>
    <t>Ремонт-- Канализация -- Ремонт системы водоотведения -- п. 1-6</t>
  </si>
  <si>
    <t>Март 2025 г.</t>
  </si>
  <si>
    <t>ДК Волга</t>
  </si>
  <si>
    <t>Май 2025 г.</t>
  </si>
  <si>
    <t>Ремонт-- Ремонтные работы в системах отопления и гвс -- Замена участка трубы ГВС -- кв. 31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</si>
  <si>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</si>
  <si>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</si>
  <si>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</si>
  <si>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Июль 2025 г.</t>
  </si>
  <si>
    <t>Ремонт-- Прочие работы -- Окраска отдельных участков -- п.6 - фасад</t>
  </si>
  <si>
    <t>Ремонт-- Ремонтные работы в системах отопления и гвс -- Ремонт системы ц/о -- п.1-6</t>
  </si>
  <si>
    <t>Август 2025 г.</t>
  </si>
  <si>
    <t>Ремонт-- Водоотведение -- Замена трубопроводов -- кв.117-121</t>
  </si>
  <si>
    <t xml:space="preserve">Ремонт-- Прочие работы -- Ремонт цоколя -- </t>
  </si>
  <si>
    <t>Сентябрь 2025 г.</t>
  </si>
  <si>
    <t>3. КАПИТАЛЬНЫЙ РЕМОНТ</t>
  </si>
  <si>
    <t>Замена оконных блоков</t>
  </si>
  <si>
    <t>Июль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</si>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</sst>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4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18" fillId="0" borderId="11" xfId="0" applyFont="1" applyBorder="1" applyAlignment="1">
      <alignment horizontal="justify" vertical="top"/>
    </xf>
    <xf numFmtId="164" fontId="18" fillId="0" borderId="11" xfId="1" applyFont="1" applyFill="1" applyBorder="1" applyAlignment="1">
      <alignment horizontal="fill" vertical="center"/>
    </xf>
    <xf numFmtId="164" fontId="19" fillId="0" borderId="19" xfId="1" applyFont="1" applyFill="1" applyBorder="1" applyAlignment="1">
      <alignment horizontal="fill" vertical="center"/>
    </xf>
    <xf numFmtId="164" fontId="19" fillId="0" borderId="20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4" fillId="0" borderId="11" xfId="0" applyFont="1" applyBorder="1" applyAlignment="1">
      <alignment vertical="center" wrapText="1"/>
    </xf>
    <xf numFmtId="164" fontId="19" fillId="0" borderId="11" xfId="1" applyFont="1" applyFill="1" applyBorder="1" applyAlignment="1">
      <alignment horizontal="fill" vertical="center"/>
    </xf>
    <xf numFmtId="164" fontId="19" fillId="0" borderId="12" xfId="1" applyFont="1" applyFill="1" applyBorder="1" applyAlignment="1">
      <alignment horizontal="fill" vertical="center"/>
    </xf>
    <xf numFmtId="164" fontId="18" fillId="0" borderId="21" xfId="1" applyFont="1" applyFill="1" applyBorder="1" applyAlignment="1">
      <alignment horizontal="fill" vertical="center"/>
    </xf>
    <xf numFmtId="164" fontId="18" fillId="0" borderId="22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6" fillId="0" borderId="0" xfId="0" applyFont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15" xfId="0" applyFont="1" applyBorder="1" applyAlignment="1">
      <alignment vertical="center"/>
    </xf>
    <xf numFmtId="0" fontId="21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21" fillId="0" borderId="16" xfId="0" applyFont="1" applyBorder="1" applyAlignment="1">
      <alignment horizontal="justify" vertical="top"/>
    </xf>
    <xf numFmtId="164" fontId="21" fillId="0" borderId="18" xfId="0" applyNumberFormat="1" applyFont="1" applyBorder="1" applyAlignment="1">
      <alignment horizontal="justify" vertical="top"/>
    </xf>
    <xf numFmtId="164" fontId="19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right" vertical="top"/>
    </xf>
    <xf numFmtId="164" fontId="19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2" fillId="0" borderId="0" xfId="0" applyFont="1" applyAlignment="1">
      <alignment vertical="top"/>
    </xf>
    <xf numFmtId="164" fontId="22" fillId="0" borderId="23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center"/>
    </xf>
    <xf numFmtId="0" fontId="17" fillId="0" borderId="24" xfId="0" applyFont="1" applyBorder="1" applyAlignment="1">
      <alignment horizontal="center" vertical="top"/>
    </xf>
    <xf numFmtId="0" fontId="17" fillId="0" borderId="25" xfId="0" applyFont="1" applyBorder="1" applyAlignment="1">
      <alignment horizontal="center" vertical="top"/>
    </xf>
    <xf numFmtId="0" fontId="17" fillId="0" borderId="17" xfId="0" applyFont="1" applyBorder="1" applyAlignment="1">
      <alignment vertical="top"/>
    </xf>
    <xf numFmtId="0" fontId="17" fillId="0" borderId="23" xfId="0" applyFont="1" applyBorder="1" applyAlignment="1">
      <alignment vertical="top"/>
    </xf>
    <xf numFmtId="0" fontId="23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4" fillId="0" borderId="26" xfId="0" applyFont="1" applyBorder="1" applyAlignment="1">
      <alignment horizontal="left" vertical="top"/>
    </xf>
    <xf numFmtId="0" fontId="24" fillId="0" borderId="27" xfId="0" applyFont="1" applyBorder="1" applyAlignment="1">
      <alignment horizontal="left" vertical="top"/>
    </xf>
    <xf numFmtId="164" fontId="25" fillId="0" borderId="28" xfId="1" applyFont="1" applyFill="1" applyBorder="1" applyAlignment="1">
      <alignment horizontal="center" vertical="top"/>
    </xf>
    <xf numFmtId="164" fontId="25" fillId="0" borderId="29" xfId="1" applyFont="1" applyFill="1" applyBorder="1" applyAlignment="1">
      <alignment horizontal="center" vertical="top"/>
    </xf>
    <xf numFmtId="0" fontId="17" fillId="0" borderId="9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0" xfId="0" applyFont="1" applyBorder="1" applyAlignment="1">
      <alignment horizontal="justify" vertical="center"/>
    </xf>
    <xf numFmtId="0" fontId="17" fillId="0" borderId="11" xfId="0" applyFont="1" applyBorder="1" applyAlignment="1">
      <alignment horizontal="justify"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justify" vertical="top"/>
    </xf>
    <xf numFmtId="0" fontId="17" fillId="0" borderId="11" xfId="0" applyFont="1" applyBorder="1" applyAlignment="1">
      <alignment horizontal="justify" vertical="top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30" xfId="0" applyFont="1" applyBorder="1" applyAlignment="1">
      <alignment horizontal="justify" vertical="center"/>
    </xf>
    <xf numFmtId="0" fontId="17" fillId="0" borderId="31" xfId="0" applyFont="1" applyBorder="1" applyAlignment="1">
      <alignment horizontal="justify" vertical="center"/>
    </xf>
    <xf numFmtId="164" fontId="25" fillId="0" borderId="32" xfId="1" applyFont="1" applyFill="1" applyBorder="1" applyAlignment="1">
      <alignment horizontal="center" vertical="center"/>
    </xf>
    <xf numFmtId="164" fontId="25" fillId="0" borderId="33" xfId="1" applyFont="1" applyFill="1" applyBorder="1" applyAlignment="1">
      <alignment horizontal="center" vertical="center"/>
    </xf>
    <xf numFmtId="0" fontId="17" fillId="0" borderId="34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justify" vertical="center"/>
    </xf>
    <xf numFmtId="0" fontId="17" fillId="0" borderId="38" xfId="0" applyFont="1" applyBorder="1" applyAlignment="1">
      <alignment horizontal="justify" vertical="center"/>
    </xf>
    <xf numFmtId="0" fontId="17" fillId="0" borderId="39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justify" vertical="center"/>
    </xf>
    <xf numFmtId="0" fontId="17" fillId="0" borderId="42" xfId="0" applyFont="1" applyBorder="1" applyAlignment="1">
      <alignment horizontal="justify" vertical="center"/>
    </xf>
    <xf numFmtId="0" fontId="17" fillId="0" borderId="43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3" xfId="0" applyFont="1" applyBorder="1" applyAlignment="1">
      <alignment horizontal="justify" vertical="center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5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17" fillId="0" borderId="46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24" xfId="0" applyFont="1" applyBorder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164" fontId="25" fillId="0" borderId="16" xfId="1" applyFont="1" applyFill="1" applyBorder="1" applyAlignment="1">
      <alignment horizontal="center" vertical="center"/>
    </xf>
    <xf numFmtId="164" fontId="25" fillId="0" borderId="18" xfId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/>
    </xf>
    <xf numFmtId="0" fontId="4" fillId="0" borderId="25" xfId="0" applyFont="1" applyBorder="1" applyAlignment="1">
      <alignment horizontal="left"/>
    </xf>
    <xf numFmtId="164" fontId="26" fillId="0" borderId="17" xfId="0" applyNumberFormat="1" applyFont="1" applyBorder="1" applyAlignment="1">
      <alignment horizontal="center"/>
    </xf>
    <xf numFmtId="164" fontId="26" fillId="0" borderId="48" xfId="0" applyNumberFormat="1" applyFont="1" applyBorder="1" applyAlignment="1">
      <alignment horizontal="center"/>
    </xf>
    <xf numFmtId="0" fontId="23" fillId="0" borderId="0" xfId="0" applyFont="1"/>
    <xf numFmtId="164" fontId="4" fillId="0" borderId="0" xfId="1" applyFont="1" applyFill="1"/>
    <xf numFmtId="0" fontId="17" fillId="0" borderId="49" xfId="0" applyFont="1" applyBorder="1" applyAlignment="1">
      <alignment horizontal="justify" vertical="center"/>
    </xf>
    <xf numFmtId="0" fontId="17" fillId="0" borderId="50" xfId="0" applyFont="1" applyBorder="1" applyAlignment="1">
      <alignment horizontal="justify" vertical="center"/>
    </xf>
    <xf numFmtId="164" fontId="17" fillId="0" borderId="2" xfId="1" applyFont="1" applyFill="1" applyBorder="1" applyAlignment="1">
      <alignment horizontal="justify" vertical="center"/>
    </xf>
    <xf numFmtId="0" fontId="17" fillId="0" borderId="20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justify" vertical="center"/>
    </xf>
    <xf numFmtId="0" fontId="17" fillId="0" borderId="52" xfId="0" applyFont="1" applyBorder="1" applyAlignment="1">
      <alignment horizontal="justify" vertical="center"/>
    </xf>
    <xf numFmtId="164" fontId="17" fillId="0" borderId="7" xfId="1" applyFont="1" applyFill="1" applyBorder="1" applyAlignment="1">
      <alignment horizontal="justify" vertical="center"/>
    </xf>
    <xf numFmtId="0" fontId="17" fillId="0" borderId="8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6" fillId="0" borderId="15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27" fillId="0" borderId="11" xfId="0" applyFont="1" applyBorder="1" applyAlignment="1">
      <alignment horizontal="center" vertical="center" wrapText="1"/>
    </xf>
    <xf numFmtId="44" fontId="27" fillId="0" borderId="11" xfId="2" applyFont="1" applyFill="1" applyBorder="1" applyAlignment="1" applyProtection="1">
      <alignment horizontal="center" vertical="center" wrapText="1"/>
    </xf>
    <xf numFmtId="0" fontId="28" fillId="0" borderId="43" xfId="0" applyFont="1" applyBorder="1" applyAlignment="1">
      <alignment horizontal="left" vertical="center" wrapText="1"/>
    </xf>
    <xf numFmtId="0" fontId="28" fillId="0" borderId="53" xfId="0" applyFont="1" applyBorder="1" applyAlignment="1">
      <alignment horizontal="left" vertical="center" wrapText="1"/>
    </xf>
    <xf numFmtId="0" fontId="28" fillId="0" borderId="11" xfId="0" applyFont="1" applyBorder="1" applyAlignment="1">
      <alignment horizontal="center" vertical="center" wrapText="1"/>
    </xf>
    <xf numFmtId="44" fontId="28" fillId="0" borderId="11" xfId="2" applyFont="1" applyFill="1" applyBorder="1" applyAlignment="1" applyProtection="1">
      <alignment horizontal="center" vertical="center" wrapText="1"/>
    </xf>
    <xf numFmtId="0" fontId="29" fillId="0" borderId="24" xfId="0" applyFont="1" applyBorder="1" applyAlignment="1">
      <alignment horizontal="left" vertical="top"/>
    </xf>
    <xf numFmtId="0" fontId="29" fillId="0" borderId="54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4" fontId="30" fillId="0" borderId="16" xfId="0" applyNumberFormat="1" applyFont="1" applyBorder="1" applyAlignment="1">
      <alignment horizontal="center" vertical="top"/>
    </xf>
    <xf numFmtId="0" fontId="4" fillId="0" borderId="18" xfId="0" applyFont="1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48" xfId="0" applyFont="1" applyBorder="1" applyAlignment="1">
      <alignment horizontal="center" vertical="top"/>
    </xf>
    <xf numFmtId="0" fontId="4" fillId="0" borderId="24" xfId="0" applyFont="1" applyBorder="1" applyAlignment="1">
      <alignment horizontal="left" vertical="top"/>
    </xf>
    <xf numFmtId="0" fontId="4" fillId="0" borderId="54" xfId="0" applyFont="1" applyBorder="1" applyAlignment="1">
      <alignment horizontal="left" vertical="top"/>
    </xf>
    <xf numFmtId="164" fontId="4" fillId="0" borderId="16" xfId="1" applyFont="1" applyFill="1" applyBorder="1" applyAlignment="1">
      <alignment horizontal="left" vertical="top"/>
    </xf>
    <xf numFmtId="164" fontId="4" fillId="0" borderId="17" xfId="1" applyFont="1" applyFill="1" applyBorder="1" applyAlignment="1">
      <alignment horizontal="justify" vertical="top"/>
    </xf>
    <xf numFmtId="0" fontId="4" fillId="0" borderId="24" xfId="0" applyFont="1" applyBorder="1" applyAlignment="1">
      <alignment vertical="top"/>
    </xf>
    <xf numFmtId="0" fontId="4" fillId="0" borderId="48" xfId="0" applyFont="1" applyBorder="1" applyAlignment="1">
      <alignment vertical="top"/>
    </xf>
    <xf numFmtId="4" fontId="4" fillId="0" borderId="16" xfId="0" applyNumberFormat="1" applyFont="1" applyBorder="1" applyAlignment="1">
      <alignment horizontal="center" vertical="top"/>
    </xf>
    <xf numFmtId="0" fontId="4" fillId="0" borderId="16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27" xfId="0" applyFont="1" applyBorder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603250</xdr:colOff>
      <xdr:row>1</xdr:row>
      <xdr:rowOff>95250</xdr:rowOff>
    </xdr:from>
    <xdr:to>
      <xdr:col>6</xdr:col>
      <xdr:colOff>654921</xdr:colOff>
      <xdr:row>5</xdr:row>
      <xdr:rowOff>178672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00816FD-A386-4FEA-AAA7-C38F0C272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8825" y="304800"/>
          <a:ext cx="1118471" cy="1121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05FE2-1A88-4749-838C-0C69B298D15C}">
  <sheetPr>
    <tabColor theme="7" tint="0.59999389629810485"/>
  </sheetPr>
  <dimension ref="A2:XFD460"/>
  <sheetViews>
    <sheetView tabSelected="1" view="pageBreakPreview" zoomScale="90" zoomScaleSheetLayoutView="90" workbookViewId="0">
      <selection activeCell="F68" sqref="F68"/>
    </sheetView>
  </sheetViews>
  <sheetFormatPr defaultColWidth="9.140625" defaultRowHeight="16.5" x14ac:dyDescent="0.3"/>
  <cols>
    <col min="1" max="1" width="21" style="3" customWidth="1"/>
    <col min="2" max="2" width="20" style="3" customWidth="1"/>
    <col min="3" max="3" width="17.28515625" style="3" customWidth="1"/>
    <col min="4" max="4" width="13.5703125" style="3" customWidth="1"/>
    <col min="5" max="5" width="25.7109375" style="3" customWidth="1"/>
    <col min="6" max="6" width="16" style="3" bestFit="1" customWidth="1"/>
    <col min="7" max="7" width="19.5703125" style="3" customWidth="1"/>
    <col min="8" max="8" width="9.140625" style="3"/>
    <col min="9" max="9" width="3.28515625" style="4" customWidth="1"/>
    <col min="10" max="10" width="11.5703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6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1989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11229.27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D12" s="15" t="s">
        <v>13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14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15</v>
      </c>
      <c r="P15" s="19"/>
    </row>
    <row r="16" spans="1:16" x14ac:dyDescent="0.3">
      <c r="A16" s="3" t="s">
        <v>16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17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18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>
      <c r="O20" s="19"/>
    </row>
    <row r="21" spans="1:16384" s="31" customFormat="1" ht="49.5" x14ac:dyDescent="0.25">
      <c r="A21" s="21" t="s">
        <v>19</v>
      </c>
      <c r="B21" s="22" t="s">
        <v>20</v>
      </c>
      <c r="C21" s="22" t="s">
        <v>21</v>
      </c>
      <c r="D21" s="23" t="s">
        <v>22</v>
      </c>
      <c r="E21" s="24"/>
      <c r="F21" s="22" t="s">
        <v>23</v>
      </c>
      <c r="G21" s="25" t="s">
        <v>24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54.75" customHeight="1" thickBot="1" x14ac:dyDescent="0.3">
      <c r="A22" s="32"/>
      <c r="B22" s="33" t="s">
        <v>25</v>
      </c>
      <c r="C22" s="33" t="s">
        <v>25</v>
      </c>
      <c r="D22" s="33" t="s">
        <v>26</v>
      </c>
      <c r="E22" s="33" t="s">
        <v>27</v>
      </c>
      <c r="F22" s="33" t="s">
        <v>28</v>
      </c>
      <c r="G22" s="34" t="s">
        <v>29</v>
      </c>
      <c r="H22" s="27"/>
      <c r="I22" s="27"/>
      <c r="L22" s="29"/>
      <c r="M22" s="30"/>
      <c r="N22" s="30"/>
    </row>
    <row r="23" spans="1:16384" s="31" customFormat="1" ht="33" x14ac:dyDescent="0.25">
      <c r="A23" s="35" t="s">
        <v>30</v>
      </c>
      <c r="B23" s="36">
        <v>4223776.4999999991</v>
      </c>
      <c r="C23" s="36">
        <v>4200737.3100000005</v>
      </c>
      <c r="D23" s="36">
        <v>573130.24909830885</v>
      </c>
      <c r="E23" s="36">
        <f>B23-C23</f>
        <v>23039.189999998547</v>
      </c>
      <c r="F23" s="36">
        <f>D23+B23-C23</f>
        <v>596169.43909830786</v>
      </c>
      <c r="G23" s="37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x14ac:dyDescent="0.25">
      <c r="A24" s="38" t="s">
        <v>31</v>
      </c>
      <c r="B24" s="39">
        <v>1274074.08</v>
      </c>
      <c r="C24" s="39">
        <v>1267113.19</v>
      </c>
      <c r="D24" s="39">
        <v>160867.32100000023</v>
      </c>
      <c r="E24" s="39">
        <f>B24-C24</f>
        <v>6960.8900000001304</v>
      </c>
      <c r="F24" s="39">
        <f>D24+B24-C24</f>
        <v>167828.21100000036</v>
      </c>
      <c r="G24" s="40">
        <f>C24-D96</f>
        <v>570600.41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8" t="s">
        <v>32</v>
      </c>
      <c r="B25" s="39"/>
      <c r="C25" s="39"/>
      <c r="D25" s="39">
        <v>4682.2700000000032</v>
      </c>
      <c r="E25" s="39">
        <f>B25-C25</f>
        <v>0</v>
      </c>
      <c r="F25" s="39">
        <f>D25+B25-C25</f>
        <v>4682.2700000000032</v>
      </c>
      <c r="G25" s="40">
        <f>C25-D102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thickBot="1" x14ac:dyDescent="0.3">
      <c r="A26" s="41" t="s">
        <v>33</v>
      </c>
      <c r="B26" s="42">
        <v>427161.54</v>
      </c>
      <c r="C26" s="42">
        <v>424812.42099999997</v>
      </c>
      <c r="D26" s="42">
        <v>56702.850901689904</v>
      </c>
      <c r="E26" s="42">
        <f>B26-C26</f>
        <v>2349.1190000000061</v>
      </c>
      <c r="F26" s="42">
        <f>D26+B26-C26</f>
        <v>59051.96990168991</v>
      </c>
      <c r="G26" s="43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7" customFormat="1" x14ac:dyDescent="0.25">
      <c r="A27" s="44" t="s">
        <v>34</v>
      </c>
      <c r="B27" s="44"/>
      <c r="C27" s="44"/>
      <c r="D27" s="44"/>
      <c r="E27" s="45"/>
      <c r="F27" s="45"/>
      <c r="G27" s="45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1" customFormat="1" x14ac:dyDescent="0.25">
      <c r="A28" s="48"/>
      <c r="B28" s="48"/>
      <c r="C28" s="49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6" customFormat="1" x14ac:dyDescent="0.25">
      <c r="A29" s="50" t="s">
        <v>35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7" t="s">
        <v>36</v>
      </c>
      <c r="B31" s="58" t="s">
        <v>37</v>
      </c>
      <c r="C31" s="58" t="s">
        <v>38</v>
      </c>
      <c r="D31" s="59" t="s">
        <v>39</v>
      </c>
      <c r="E31" s="60" t="s">
        <v>40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6" customFormat="1" ht="32.450000000000003" customHeight="1" x14ac:dyDescent="0.25">
      <c r="A32" s="61" t="s">
        <v>41</v>
      </c>
      <c r="B32" s="61" t="s">
        <v>42</v>
      </c>
      <c r="C32" s="62">
        <v>5396</v>
      </c>
      <c r="D32" s="63">
        <v>0</v>
      </c>
      <c r="E32" s="64">
        <v>0</v>
      </c>
      <c r="F32" s="65"/>
      <c r="G32" s="65"/>
      <c r="H32" s="65"/>
      <c r="I32" s="27"/>
      <c r="J32" s="28"/>
      <c r="K32" s="28"/>
      <c r="L32" s="29"/>
      <c r="M32" s="30"/>
      <c r="N32" s="30"/>
      <c r="O32" s="28"/>
      <c r="P32" s="28"/>
    </row>
    <row r="33" spans="1:16" s="66" customFormat="1" ht="32.450000000000003" customHeight="1" x14ac:dyDescent="0.25">
      <c r="A33" s="67" t="s">
        <v>43</v>
      </c>
      <c r="B33" s="67" t="s">
        <v>44</v>
      </c>
      <c r="C33" s="62">
        <v>12574.77</v>
      </c>
      <c r="D33" s="68">
        <v>0</v>
      </c>
      <c r="E33" s="69">
        <v>0</v>
      </c>
      <c r="F33" s="65"/>
      <c r="G33" s="65"/>
      <c r="H33" s="65"/>
      <c r="I33" s="27"/>
      <c r="J33" s="28"/>
      <c r="K33" s="28"/>
      <c r="L33" s="29"/>
      <c r="M33" s="30"/>
      <c r="N33" s="30"/>
      <c r="O33" s="28"/>
      <c r="P33" s="28"/>
    </row>
    <row r="34" spans="1:16" s="75" customFormat="1" ht="26.25" thickBot="1" x14ac:dyDescent="0.3">
      <c r="A34" s="61" t="s">
        <v>45</v>
      </c>
      <c r="B34" s="61" t="s">
        <v>46</v>
      </c>
      <c r="C34" s="62">
        <v>70.72</v>
      </c>
      <c r="D34" s="70">
        <v>0</v>
      </c>
      <c r="E34" s="71">
        <v>0</v>
      </c>
      <c r="F34" s="72"/>
      <c r="G34" s="72"/>
      <c r="H34" s="72"/>
      <c r="I34" s="73"/>
      <c r="J34" s="29"/>
      <c r="K34" s="29"/>
      <c r="L34" s="29"/>
      <c r="M34" s="74"/>
      <c r="N34" s="74"/>
      <c r="O34" s="29"/>
      <c r="P34" s="29"/>
    </row>
    <row r="35" spans="1:16" s="66" customFormat="1" ht="17.25" thickBot="1" x14ac:dyDescent="0.3">
      <c r="A35" s="76" t="s">
        <v>47</v>
      </c>
      <c r="B35" s="77"/>
      <c r="C35" s="78">
        <f>SUM(C32:C34)</f>
        <v>18041.490000000002</v>
      </c>
      <c r="D35" s="79"/>
      <c r="E35" s="80">
        <v>0</v>
      </c>
      <c r="F35" s="65"/>
      <c r="G35" s="65"/>
      <c r="H35" s="65"/>
      <c r="I35" s="65"/>
      <c r="L35" s="75"/>
      <c r="M35" s="81"/>
      <c r="N35" s="81"/>
    </row>
    <row r="36" spans="1:16" s="66" customFormat="1" ht="12.75" x14ac:dyDescent="0.25">
      <c r="A36" s="82"/>
      <c r="B36" s="65"/>
      <c r="C36" s="65"/>
      <c r="D36" s="65"/>
      <c r="E36" s="83"/>
      <c r="F36" s="65"/>
      <c r="G36" s="65"/>
      <c r="H36" s="65"/>
      <c r="I36" s="27"/>
      <c r="J36" s="28"/>
      <c r="K36" s="28"/>
      <c r="L36" s="29"/>
      <c r="M36" s="30"/>
      <c r="N36" s="30"/>
      <c r="O36" s="28"/>
      <c r="P36" s="28"/>
    </row>
    <row r="37" spans="1:16" s="31" customFormat="1" ht="20.25" x14ac:dyDescent="0.25">
      <c r="A37" s="84" t="s">
        <v>48</v>
      </c>
      <c r="B37" s="84"/>
      <c r="C37" s="84"/>
      <c r="D37" s="84"/>
      <c r="E37" s="84"/>
      <c r="F37" s="84"/>
      <c r="G37" s="84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x14ac:dyDescent="0.25">
      <c r="A38" s="26"/>
      <c r="B38" s="26"/>
      <c r="C38" s="26"/>
      <c r="D38" s="26"/>
      <c r="E38" s="2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36" customHeight="1" x14ac:dyDescent="0.3">
      <c r="A39" s="85" t="s">
        <v>49</v>
      </c>
      <c r="B39" s="85"/>
      <c r="C39" s="85"/>
      <c r="D39" s="85"/>
      <c r="E39" s="85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26"/>
      <c r="B40" s="26"/>
      <c r="C40" s="26"/>
      <c r="D40" s="26"/>
      <c r="E40" s="26"/>
      <c r="F40" s="26"/>
      <c r="G40" s="26"/>
      <c r="H40" s="26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86" t="s">
        <v>50</v>
      </c>
      <c r="B41" s="86"/>
      <c r="C41" s="86"/>
      <c r="D41" s="86"/>
      <c r="E41" s="87">
        <v>4650938.0399999991</v>
      </c>
      <c r="F41" s="88"/>
      <c r="G41" s="49"/>
      <c r="H41" s="26"/>
      <c r="I41" s="27"/>
      <c r="J41" s="89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48"/>
      <c r="B42" s="48"/>
      <c r="C42" s="48"/>
      <c r="D42" s="48"/>
      <c r="E42" s="48"/>
      <c r="F42" s="26"/>
      <c r="G42" s="26"/>
      <c r="H42" s="26"/>
      <c r="I42" s="27"/>
      <c r="J42" s="28"/>
      <c r="K42" s="28"/>
      <c r="L42" s="29"/>
      <c r="M42" s="30"/>
      <c r="N42" s="30"/>
      <c r="O42" s="28"/>
      <c r="P42" s="28"/>
    </row>
    <row r="43" spans="1:16" s="31" customFormat="1" ht="17.25" thickBot="1" x14ac:dyDescent="0.3">
      <c r="A43" s="90" t="s">
        <v>51</v>
      </c>
      <c r="B43" s="91"/>
      <c r="C43" s="91"/>
      <c r="D43" s="92" t="s">
        <v>52</v>
      </c>
      <c r="E43" s="93" t="s">
        <v>53</v>
      </c>
      <c r="F43" s="26"/>
      <c r="G43" s="26"/>
      <c r="H43" s="26"/>
      <c r="L43" s="94"/>
      <c r="M43" s="95"/>
      <c r="N43" s="95"/>
    </row>
    <row r="44" spans="1:16" s="31" customFormat="1" ht="17.25" thickBot="1" x14ac:dyDescent="0.3">
      <c r="A44" s="96" t="s">
        <v>54</v>
      </c>
      <c r="B44" s="97"/>
      <c r="C44" s="97"/>
      <c r="D44" s="98">
        <v>2326439.2499999991</v>
      </c>
      <c r="E44" s="99"/>
      <c r="F44" s="88"/>
      <c r="G44" s="49"/>
      <c r="H44" s="26"/>
      <c r="L44" s="94"/>
      <c r="M44" s="95"/>
      <c r="N44" s="95"/>
    </row>
    <row r="45" spans="1:16" s="31" customFormat="1" ht="72" customHeight="1" x14ac:dyDescent="0.25">
      <c r="A45" s="100" t="s">
        <v>55</v>
      </c>
      <c r="B45" s="101"/>
      <c r="C45" s="101"/>
      <c r="D45" s="102" t="s">
        <v>56</v>
      </c>
      <c r="E45" s="103"/>
      <c r="F45" s="26"/>
      <c r="G45" s="26"/>
      <c r="H45" s="26"/>
      <c r="L45" s="94"/>
      <c r="M45" s="95"/>
      <c r="N45" s="95"/>
    </row>
    <row r="46" spans="1:16" s="31" customFormat="1" ht="51" customHeight="1" x14ac:dyDescent="0.25">
      <c r="A46" s="104" t="s">
        <v>57</v>
      </c>
      <c r="B46" s="105"/>
      <c r="C46" s="105"/>
      <c r="D46" s="106" t="s">
        <v>56</v>
      </c>
      <c r="E46" s="107"/>
      <c r="F46" s="26"/>
      <c r="G46" s="26"/>
      <c r="H46" s="26"/>
      <c r="L46" s="94"/>
      <c r="M46" s="95"/>
      <c r="N46" s="95"/>
    </row>
    <row r="47" spans="1:16" s="31" customFormat="1" ht="39" customHeight="1" x14ac:dyDescent="0.25">
      <c r="A47" s="104" t="s">
        <v>58</v>
      </c>
      <c r="B47" s="105"/>
      <c r="C47" s="105"/>
      <c r="D47" s="106" t="s">
        <v>56</v>
      </c>
      <c r="E47" s="107"/>
      <c r="F47" s="26"/>
      <c r="G47" s="26"/>
      <c r="H47" s="26"/>
      <c r="L47" s="94"/>
      <c r="M47" s="95"/>
      <c r="N47" s="95"/>
    </row>
    <row r="48" spans="1:16" s="31" customFormat="1" ht="21" customHeight="1" x14ac:dyDescent="0.25">
      <c r="A48" s="104" t="s">
        <v>59</v>
      </c>
      <c r="B48" s="105"/>
      <c r="C48" s="105"/>
      <c r="D48" s="106" t="s">
        <v>60</v>
      </c>
      <c r="E48" s="107"/>
      <c r="F48" s="26"/>
      <c r="G48" s="26"/>
      <c r="H48" s="26"/>
      <c r="L48" s="94"/>
      <c r="M48" s="95"/>
      <c r="N48" s="95"/>
    </row>
    <row r="49" spans="1:14" s="31" customFormat="1" ht="33" customHeight="1" x14ac:dyDescent="0.25">
      <c r="A49" s="104" t="s">
        <v>61</v>
      </c>
      <c r="B49" s="105"/>
      <c r="C49" s="105"/>
      <c r="D49" s="108" t="s">
        <v>62</v>
      </c>
      <c r="E49" s="109"/>
      <c r="F49" s="26"/>
      <c r="G49" s="26"/>
      <c r="H49" s="26"/>
      <c r="L49" s="94"/>
      <c r="M49" s="95"/>
      <c r="N49" s="95"/>
    </row>
    <row r="50" spans="1:14" s="31" customFormat="1" ht="30.75" customHeight="1" x14ac:dyDescent="0.25">
      <c r="A50" s="104" t="s">
        <v>63</v>
      </c>
      <c r="B50" s="105"/>
      <c r="C50" s="105"/>
      <c r="D50" s="106" t="s">
        <v>64</v>
      </c>
      <c r="E50" s="107"/>
      <c r="F50" s="26"/>
      <c r="G50" s="26"/>
      <c r="H50" s="26"/>
      <c r="L50" s="94"/>
      <c r="M50" s="95"/>
      <c r="N50" s="95"/>
    </row>
    <row r="51" spans="1:14" s="31" customFormat="1" ht="42.75" customHeight="1" x14ac:dyDescent="0.25">
      <c r="A51" s="104" t="s">
        <v>65</v>
      </c>
      <c r="B51" s="105"/>
      <c r="C51" s="105"/>
      <c r="D51" s="108" t="s">
        <v>66</v>
      </c>
      <c r="E51" s="109"/>
      <c r="F51" s="26"/>
      <c r="G51" s="26"/>
      <c r="H51" s="26"/>
      <c r="L51" s="94"/>
      <c r="M51" s="95"/>
      <c r="N51" s="95"/>
    </row>
    <row r="52" spans="1:14" s="31" customFormat="1" ht="54" customHeight="1" x14ac:dyDescent="0.25">
      <c r="A52" s="110" t="s">
        <v>67</v>
      </c>
      <c r="B52" s="111"/>
      <c r="C52" s="111"/>
      <c r="D52" s="106" t="s">
        <v>56</v>
      </c>
      <c r="E52" s="107"/>
      <c r="F52" s="26"/>
      <c r="G52" s="26"/>
      <c r="H52" s="26"/>
      <c r="L52" s="94"/>
      <c r="M52" s="95"/>
      <c r="N52" s="95"/>
    </row>
    <row r="53" spans="1:14" s="31" customFormat="1" ht="54" customHeight="1" x14ac:dyDescent="0.25">
      <c r="A53" s="112" t="s">
        <v>68</v>
      </c>
      <c r="B53" s="113"/>
      <c r="C53" s="113"/>
      <c r="D53" s="106" t="s">
        <v>69</v>
      </c>
      <c r="E53" s="107"/>
      <c r="F53" s="26"/>
      <c r="G53" s="26"/>
      <c r="H53" s="26"/>
      <c r="L53" s="94"/>
      <c r="M53" s="95"/>
      <c r="N53" s="95"/>
    </row>
    <row r="54" spans="1:14" s="31" customFormat="1" ht="36" customHeight="1" x14ac:dyDescent="0.25">
      <c r="A54" s="110" t="s">
        <v>70</v>
      </c>
      <c r="B54" s="111"/>
      <c r="C54" s="111"/>
      <c r="D54" s="106" t="s">
        <v>56</v>
      </c>
      <c r="E54" s="107"/>
      <c r="F54" s="26"/>
      <c r="G54" s="26"/>
      <c r="H54" s="26"/>
      <c r="L54" s="94"/>
      <c r="M54" s="95"/>
      <c r="N54" s="95"/>
    </row>
    <row r="55" spans="1:14" s="31" customFormat="1" ht="24.75" hidden="1" customHeight="1" x14ac:dyDescent="0.25">
      <c r="A55" s="114" t="s">
        <v>71</v>
      </c>
      <c r="B55" s="115"/>
      <c r="C55" s="115"/>
      <c r="D55" s="106" t="s">
        <v>56</v>
      </c>
      <c r="E55" s="107"/>
      <c r="F55" s="26"/>
      <c r="G55" s="26"/>
      <c r="H55" s="26"/>
      <c r="L55" s="94"/>
      <c r="M55" s="95"/>
      <c r="N55" s="95"/>
    </row>
    <row r="56" spans="1:14" s="31" customFormat="1" ht="27.75" customHeight="1" x14ac:dyDescent="0.25">
      <c r="A56" s="104" t="s">
        <v>72</v>
      </c>
      <c r="B56" s="105"/>
      <c r="C56" s="105"/>
      <c r="D56" s="106" t="s">
        <v>56</v>
      </c>
      <c r="E56" s="107"/>
      <c r="F56" s="26"/>
      <c r="G56" s="26"/>
      <c r="H56" s="26"/>
      <c r="L56" s="94"/>
      <c r="M56" s="95"/>
      <c r="N56" s="95"/>
    </row>
    <row r="57" spans="1:14" s="31" customFormat="1" ht="17.25" thickBot="1" x14ac:dyDescent="0.3">
      <c r="A57" s="116" t="s">
        <v>73</v>
      </c>
      <c r="B57" s="117"/>
      <c r="C57" s="117"/>
      <c r="D57" s="118" t="s">
        <v>74</v>
      </c>
      <c r="E57" s="119"/>
      <c r="F57" s="26"/>
      <c r="G57" s="26"/>
      <c r="H57" s="26"/>
      <c r="L57" s="94"/>
      <c r="M57" s="95"/>
      <c r="N57" s="95"/>
    </row>
    <row r="58" spans="1:14" s="31" customFormat="1" ht="17.25" thickBot="1" x14ac:dyDescent="0.3">
      <c r="A58" s="120" t="s">
        <v>75</v>
      </c>
      <c r="B58" s="121"/>
      <c r="C58" s="121"/>
      <c r="D58" s="122">
        <v>1549574.52</v>
      </c>
      <c r="E58" s="123"/>
      <c r="F58" s="26"/>
      <c r="G58" s="26"/>
      <c r="H58" s="26"/>
      <c r="L58" s="94"/>
      <c r="M58" s="95"/>
      <c r="N58" s="95"/>
    </row>
    <row r="59" spans="1:14" s="31" customFormat="1" ht="16.5" customHeight="1" x14ac:dyDescent="0.25">
      <c r="A59" s="124" t="s">
        <v>76</v>
      </c>
      <c r="B59" s="125"/>
      <c r="C59" s="125"/>
      <c r="D59" s="126" t="s">
        <v>77</v>
      </c>
      <c r="E59" s="127"/>
      <c r="F59" s="26"/>
      <c r="G59" s="26"/>
      <c r="H59" s="26"/>
      <c r="L59" s="94"/>
      <c r="M59" s="95"/>
      <c r="N59" s="95"/>
    </row>
    <row r="60" spans="1:14" s="31" customFormat="1" ht="60.75" customHeight="1" x14ac:dyDescent="0.25">
      <c r="A60" s="128"/>
      <c r="B60" s="129"/>
      <c r="C60" s="129"/>
      <c r="D60" s="130"/>
      <c r="E60" s="131"/>
      <c r="F60" s="26"/>
      <c r="G60" s="26"/>
      <c r="H60" s="26"/>
      <c r="L60" s="94"/>
      <c r="M60" s="95"/>
      <c r="N60" s="95"/>
    </row>
    <row r="61" spans="1:14" s="31" customFormat="1" ht="36.75" customHeight="1" x14ac:dyDescent="0.25">
      <c r="A61" s="132" t="s">
        <v>78</v>
      </c>
      <c r="B61" s="133"/>
      <c r="C61" s="133"/>
      <c r="D61" s="134" t="s">
        <v>56</v>
      </c>
      <c r="E61" s="135"/>
      <c r="F61" s="26"/>
      <c r="G61" s="26"/>
      <c r="H61" s="26"/>
      <c r="L61" s="94"/>
      <c r="M61" s="95"/>
      <c r="N61" s="95"/>
    </row>
    <row r="62" spans="1:14" s="31" customFormat="1" ht="36.75" customHeight="1" x14ac:dyDescent="0.25">
      <c r="A62" s="105" t="s">
        <v>79</v>
      </c>
      <c r="B62" s="105"/>
      <c r="C62" s="136"/>
      <c r="D62" s="106" t="s">
        <v>56</v>
      </c>
      <c r="E62" s="107"/>
      <c r="F62" s="26"/>
      <c r="G62" s="26"/>
      <c r="H62" s="26"/>
      <c r="L62" s="94"/>
      <c r="M62" s="95"/>
      <c r="N62" s="95"/>
    </row>
    <row r="63" spans="1:14" s="31" customFormat="1" ht="30.75" customHeight="1" thickBot="1" x14ac:dyDescent="0.3">
      <c r="A63" s="137" t="s">
        <v>80</v>
      </c>
      <c r="B63" s="138"/>
      <c r="C63" s="138"/>
      <c r="D63" s="108" t="s">
        <v>81</v>
      </c>
      <c r="E63" s="109"/>
      <c r="F63" s="26"/>
      <c r="G63" s="26"/>
      <c r="H63" s="26"/>
      <c r="L63" s="94"/>
      <c r="M63" s="95"/>
      <c r="N63" s="95"/>
    </row>
    <row r="64" spans="1:14" s="31" customFormat="1" ht="16.5" hidden="1" customHeight="1" thickBot="1" x14ac:dyDescent="0.3">
      <c r="A64" s="139" t="s">
        <v>82</v>
      </c>
      <c r="B64" s="140"/>
      <c r="C64" s="140"/>
      <c r="D64" s="141"/>
      <c r="E64" s="142"/>
      <c r="F64" s="26"/>
      <c r="G64" s="26"/>
      <c r="H64" s="26"/>
      <c r="L64" s="94"/>
      <c r="M64" s="95"/>
      <c r="N64" s="95"/>
    </row>
    <row r="65" spans="1:16" s="31" customFormat="1" ht="22.5" customHeight="1" thickBot="1" x14ac:dyDescent="0.3">
      <c r="A65" s="143" t="s">
        <v>83</v>
      </c>
      <c r="B65" s="144"/>
      <c r="C65" s="144"/>
      <c r="D65" s="145">
        <v>347762.73</v>
      </c>
      <c r="E65" s="146"/>
      <c r="F65" s="26"/>
      <c r="G65" s="26"/>
      <c r="H65" s="26"/>
      <c r="L65" s="94"/>
      <c r="M65" s="95"/>
      <c r="N65" s="95"/>
    </row>
    <row r="66" spans="1:16" s="31" customFormat="1" ht="53.25" customHeight="1" thickBot="1" x14ac:dyDescent="0.3">
      <c r="A66" s="124" t="s">
        <v>84</v>
      </c>
      <c r="B66" s="125"/>
      <c r="C66" s="125"/>
      <c r="D66" s="102" t="s">
        <v>85</v>
      </c>
      <c r="E66" s="103"/>
      <c r="F66" s="26"/>
      <c r="G66" s="26"/>
      <c r="H66" s="26"/>
      <c r="L66" s="94"/>
      <c r="M66" s="95"/>
      <c r="N66" s="95"/>
    </row>
    <row r="67" spans="1:16" ht="17.25" thickBot="1" x14ac:dyDescent="0.35">
      <c r="A67" s="147" t="s">
        <v>86</v>
      </c>
      <c r="B67" s="148"/>
      <c r="C67" s="148"/>
      <c r="D67" s="149">
        <v>427161.54</v>
      </c>
      <c r="E67" s="150"/>
      <c r="I67" s="3"/>
      <c r="J67" s="3"/>
      <c r="K67" s="3"/>
      <c r="L67" s="151"/>
      <c r="M67" s="152"/>
      <c r="N67" s="152"/>
      <c r="O67" s="3"/>
      <c r="P67" s="3"/>
    </row>
    <row r="68" spans="1:16" s="31" customFormat="1" ht="39.75" customHeight="1" x14ac:dyDescent="0.25">
      <c r="A68" s="153" t="s">
        <v>87</v>
      </c>
      <c r="B68" s="154"/>
      <c r="C68" s="154"/>
      <c r="D68" s="155">
        <f>(C23+C24+C25+C26)*1.8%</f>
        <v>106067.93257800001</v>
      </c>
      <c r="E68" s="156" t="s">
        <v>88</v>
      </c>
      <c r="F68" s="26"/>
      <c r="G68" s="26"/>
      <c r="H68" s="26"/>
      <c r="L68" s="94"/>
      <c r="M68" s="95"/>
      <c r="N68" s="95"/>
    </row>
    <row r="69" spans="1:16" s="31" customFormat="1" ht="74.25" customHeight="1" thickBot="1" x14ac:dyDescent="0.3">
      <c r="A69" s="157" t="s">
        <v>89</v>
      </c>
      <c r="B69" s="158"/>
      <c r="C69" s="158"/>
      <c r="D69" s="159">
        <f>B26-D68</f>
        <v>321093.60742199997</v>
      </c>
      <c r="E69" s="160" t="s">
        <v>90</v>
      </c>
      <c r="F69" s="26"/>
      <c r="G69" s="26"/>
      <c r="H69" s="26"/>
      <c r="L69" s="94"/>
      <c r="M69" s="95"/>
      <c r="N69" s="95"/>
    </row>
    <row r="70" spans="1:16" s="31" customFormat="1" x14ac:dyDescent="0.25">
      <c r="A70" s="161" t="s">
        <v>91</v>
      </c>
      <c r="B70" s="161"/>
      <c r="C70" s="161"/>
      <c r="D70" s="161"/>
      <c r="E70" s="161"/>
      <c r="F70" s="161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17.25" thickBot="1" x14ac:dyDescent="0.3">
      <c r="A71" s="26"/>
      <c r="B71" s="26"/>
      <c r="C71" s="26"/>
      <c r="D71" s="26"/>
      <c r="E71" s="26"/>
      <c r="F71" s="26"/>
      <c r="G71" s="26"/>
      <c r="H71" s="26"/>
      <c r="I71" s="27"/>
      <c r="J71" s="28"/>
      <c r="K71" s="28"/>
      <c r="L71" s="29"/>
      <c r="M71" s="30"/>
      <c r="N71" s="30"/>
      <c r="O71" s="28"/>
      <c r="P71" s="28"/>
    </row>
    <row r="72" spans="1:16" s="31" customFormat="1" ht="32.25" thickBot="1" x14ac:dyDescent="0.3">
      <c r="A72" s="162" t="s">
        <v>51</v>
      </c>
      <c r="B72" s="163"/>
      <c r="C72" s="164" t="s">
        <v>92</v>
      </c>
      <c r="D72" s="164" t="s">
        <v>93</v>
      </c>
      <c r="E72" s="165" t="s">
        <v>53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45" customHeight="1" x14ac:dyDescent="0.25">
      <c r="A73" s="166" t="s">
        <v>94</v>
      </c>
      <c r="B73" s="166"/>
      <c r="C73" s="167" t="s">
        <v>95</v>
      </c>
      <c r="D73" s="168">
        <v>9323.3799999999992</v>
      </c>
      <c r="E73" s="167" t="s">
        <v>96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45" customHeight="1" x14ac:dyDescent="0.25">
      <c r="A74" s="166" t="s">
        <v>97</v>
      </c>
      <c r="B74" s="166"/>
      <c r="C74" s="167" t="s">
        <v>98</v>
      </c>
      <c r="D74" s="168">
        <v>36293.870000000003</v>
      </c>
      <c r="E74" s="167" t="s">
        <v>99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45" customHeight="1" x14ac:dyDescent="0.25">
      <c r="A75" s="166" t="s">
        <v>100</v>
      </c>
      <c r="B75" s="166"/>
      <c r="C75" s="167" t="s">
        <v>98</v>
      </c>
      <c r="D75" s="168">
        <v>37661.440000000002</v>
      </c>
      <c r="E75" s="167" t="s">
        <v>99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45" customHeight="1" x14ac:dyDescent="0.25">
      <c r="A76" s="166" t="s">
        <v>101</v>
      </c>
      <c r="B76" s="166"/>
      <c r="C76" s="167" t="s">
        <v>95</v>
      </c>
      <c r="D76" s="168">
        <v>37078.89</v>
      </c>
      <c r="E76" s="167" t="s">
        <v>99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45" customHeight="1" x14ac:dyDescent="0.25">
      <c r="A77" s="166" t="s">
        <v>102</v>
      </c>
      <c r="B77" s="166"/>
      <c r="C77" s="167" t="s">
        <v>95</v>
      </c>
      <c r="D77" s="168">
        <v>22063.53</v>
      </c>
      <c r="E77" s="167" t="s">
        <v>99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45" customHeight="1" x14ac:dyDescent="0.25">
      <c r="A78" s="166" t="s">
        <v>103</v>
      </c>
      <c r="B78" s="166"/>
      <c r="C78" s="167" t="s">
        <v>104</v>
      </c>
      <c r="D78" s="168">
        <v>335751.99</v>
      </c>
      <c r="E78" s="167" t="s">
        <v>105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45" customHeight="1" x14ac:dyDescent="0.25">
      <c r="A79" s="166" t="s">
        <v>94</v>
      </c>
      <c r="B79" s="166"/>
      <c r="C79" s="167" t="s">
        <v>106</v>
      </c>
      <c r="D79" s="168">
        <v>27970.07</v>
      </c>
      <c r="E79" s="167" t="s">
        <v>96</v>
      </c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45" customHeight="1" x14ac:dyDescent="0.25">
      <c r="A80" s="166" t="s">
        <v>107</v>
      </c>
      <c r="B80" s="166"/>
      <c r="C80" s="167" t="s">
        <v>106</v>
      </c>
      <c r="D80" s="168">
        <v>2221.7800000000002</v>
      </c>
      <c r="E80" s="167" t="s">
        <v>99</v>
      </c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5" s="31" customFormat="1" ht="45" customHeight="1" x14ac:dyDescent="0.25">
      <c r="A81" s="166" t="s">
        <v>108</v>
      </c>
      <c r="B81" s="166"/>
      <c r="C81" s="167" t="s">
        <v>109</v>
      </c>
      <c r="D81" s="168">
        <v>38191.910000000003</v>
      </c>
      <c r="E81" s="167" t="s">
        <v>110</v>
      </c>
      <c r="F81" s="26"/>
      <c r="G81" s="26"/>
      <c r="H81" s="27"/>
      <c r="I81" s="28"/>
      <c r="J81" s="28"/>
      <c r="K81" s="29"/>
      <c r="L81" s="30"/>
      <c r="M81" s="30"/>
      <c r="N81" s="28"/>
      <c r="O81" s="28"/>
    </row>
    <row r="82" spans="1:15" s="31" customFormat="1" ht="45" customHeight="1" x14ac:dyDescent="0.25">
      <c r="A82" s="166" t="s">
        <v>94</v>
      </c>
      <c r="B82" s="166"/>
      <c r="C82" s="167" t="s">
        <v>111</v>
      </c>
      <c r="D82" s="168">
        <v>9323.3799999999992</v>
      </c>
      <c r="E82" s="167" t="s">
        <v>96</v>
      </c>
      <c r="F82" s="26"/>
      <c r="G82" s="26"/>
      <c r="H82" s="27"/>
      <c r="I82" s="28"/>
      <c r="J82" s="28"/>
      <c r="K82" s="29"/>
      <c r="L82" s="30"/>
      <c r="M82" s="30"/>
      <c r="N82" s="28"/>
      <c r="O82" s="28"/>
    </row>
    <row r="83" spans="1:15" s="31" customFormat="1" ht="45" customHeight="1" x14ac:dyDescent="0.25">
      <c r="A83" s="166" t="s">
        <v>112</v>
      </c>
      <c r="B83" s="166"/>
      <c r="C83" s="167" t="s">
        <v>111</v>
      </c>
      <c r="D83" s="168">
        <v>31887.09</v>
      </c>
      <c r="E83" s="167" t="s">
        <v>99</v>
      </c>
      <c r="F83" s="26"/>
      <c r="G83" s="26"/>
      <c r="H83" s="27"/>
      <c r="I83" s="28"/>
      <c r="J83" s="28"/>
      <c r="K83" s="29"/>
      <c r="L83" s="30"/>
      <c r="M83" s="30"/>
      <c r="N83" s="28"/>
      <c r="O83" s="28"/>
    </row>
    <row r="84" spans="1:15" s="31" customFormat="1" ht="45" customHeight="1" x14ac:dyDescent="0.25">
      <c r="A84" s="166" t="s">
        <v>113</v>
      </c>
      <c r="B84" s="166"/>
      <c r="C84" s="167" t="s">
        <v>114</v>
      </c>
      <c r="D84" s="168">
        <v>37952.06</v>
      </c>
      <c r="E84" s="167" t="s">
        <v>99</v>
      </c>
      <c r="F84" s="26"/>
      <c r="G84" s="26"/>
      <c r="H84" s="27"/>
      <c r="I84" s="28"/>
      <c r="J84" s="28"/>
      <c r="K84" s="29"/>
      <c r="L84" s="30"/>
      <c r="M84" s="30"/>
      <c r="N84" s="28"/>
      <c r="O84" s="28"/>
    </row>
    <row r="85" spans="1:15" s="31" customFormat="1" ht="45" customHeight="1" x14ac:dyDescent="0.25">
      <c r="A85" s="166" t="s">
        <v>115</v>
      </c>
      <c r="B85" s="166"/>
      <c r="C85" s="167" t="s">
        <v>114</v>
      </c>
      <c r="D85" s="168">
        <v>23023.79</v>
      </c>
      <c r="E85" s="167" t="s">
        <v>99</v>
      </c>
      <c r="F85" s="26"/>
      <c r="G85" s="26"/>
      <c r="H85" s="27"/>
      <c r="I85" s="28"/>
      <c r="J85" s="28"/>
      <c r="K85" s="29"/>
      <c r="L85" s="30"/>
      <c r="M85" s="30"/>
      <c r="N85" s="28"/>
      <c r="O85" s="28"/>
    </row>
    <row r="86" spans="1:15" s="31" customFormat="1" ht="45" customHeight="1" thickBot="1" x14ac:dyDescent="0.3">
      <c r="A86" s="166" t="s">
        <v>116</v>
      </c>
      <c r="B86" s="166"/>
      <c r="C86" s="167" t="s">
        <v>117</v>
      </c>
      <c r="D86" s="168">
        <v>47769.599999999999</v>
      </c>
      <c r="E86" s="167" t="s">
        <v>99</v>
      </c>
      <c r="F86" s="26"/>
      <c r="G86" s="26"/>
      <c r="H86" s="27"/>
      <c r="I86" s="28"/>
      <c r="J86" s="28"/>
      <c r="K86" s="29"/>
      <c r="L86" s="30"/>
      <c r="M86" s="30"/>
      <c r="N86" s="28"/>
      <c r="O86" s="28"/>
    </row>
    <row r="87" spans="1:15" s="31" customFormat="1" ht="40.5" hidden="1" customHeight="1" x14ac:dyDescent="0.25">
      <c r="A87" s="169"/>
      <c r="B87" s="170"/>
      <c r="C87" s="171"/>
      <c r="D87" s="172"/>
      <c r="E87" s="171"/>
      <c r="F87" s="26"/>
      <c r="G87" s="26"/>
      <c r="H87" s="27"/>
      <c r="I87" s="28"/>
      <c r="J87" s="28"/>
      <c r="K87" s="29"/>
      <c r="L87" s="30"/>
      <c r="M87" s="30"/>
      <c r="N87" s="28"/>
      <c r="O87" s="28"/>
    </row>
    <row r="88" spans="1:15" s="31" customFormat="1" ht="40.5" hidden="1" customHeight="1" x14ac:dyDescent="0.25">
      <c r="A88" s="169"/>
      <c r="B88" s="170"/>
      <c r="C88" s="171"/>
      <c r="D88" s="172"/>
      <c r="E88" s="171"/>
      <c r="F88" s="26"/>
      <c r="G88" s="26"/>
      <c r="H88" s="27"/>
      <c r="I88" s="28"/>
      <c r="J88" s="28"/>
      <c r="K88" s="29"/>
      <c r="L88" s="30"/>
      <c r="M88" s="30"/>
      <c r="N88" s="28"/>
      <c r="O88" s="28"/>
    </row>
    <row r="89" spans="1:15" s="31" customFormat="1" ht="40.5" hidden="1" customHeight="1" x14ac:dyDescent="0.25">
      <c r="A89" s="169"/>
      <c r="B89" s="170"/>
      <c r="C89" s="171"/>
      <c r="D89" s="172"/>
      <c r="E89" s="171"/>
      <c r="F89" s="26"/>
      <c r="G89" s="26"/>
      <c r="H89" s="27"/>
      <c r="I89" s="28"/>
      <c r="J89" s="28"/>
      <c r="K89" s="29"/>
      <c r="L89" s="30"/>
      <c r="M89" s="30"/>
      <c r="N89" s="28"/>
      <c r="O89" s="28"/>
    </row>
    <row r="90" spans="1:15" s="31" customFormat="1" ht="40.5" hidden="1" customHeight="1" x14ac:dyDescent="0.25">
      <c r="A90" s="169"/>
      <c r="B90" s="170"/>
      <c r="C90" s="171"/>
      <c r="D90" s="172"/>
      <c r="E90" s="171"/>
      <c r="F90" s="26"/>
      <c r="G90" s="26"/>
      <c r="H90" s="27"/>
      <c r="I90" s="28"/>
      <c r="J90" s="28"/>
      <c r="K90" s="29"/>
      <c r="L90" s="30"/>
      <c r="M90" s="30"/>
      <c r="N90" s="28"/>
      <c r="O90" s="28"/>
    </row>
    <row r="91" spans="1:15" s="31" customFormat="1" ht="40.5" hidden="1" customHeight="1" x14ac:dyDescent="0.25">
      <c r="A91" s="169"/>
      <c r="B91" s="170"/>
      <c r="C91" s="171"/>
      <c r="D91" s="172"/>
      <c r="E91" s="171"/>
      <c r="F91" s="26"/>
      <c r="G91" s="26"/>
      <c r="H91" s="27"/>
      <c r="I91" s="28"/>
      <c r="J91" s="28"/>
      <c r="K91" s="29"/>
      <c r="L91" s="30"/>
      <c r="M91" s="30"/>
      <c r="N91" s="28"/>
      <c r="O91" s="28"/>
    </row>
    <row r="92" spans="1:15" s="31" customFormat="1" ht="40.5" hidden="1" customHeight="1" x14ac:dyDescent="0.25">
      <c r="A92" s="169"/>
      <c r="B92" s="170"/>
      <c r="C92" s="171"/>
      <c r="D92" s="172"/>
      <c r="E92" s="171"/>
      <c r="F92" s="26"/>
      <c r="G92" s="26"/>
      <c r="H92" s="27"/>
      <c r="I92" s="28"/>
      <c r="J92" s="28"/>
      <c r="K92" s="29"/>
      <c r="L92" s="30"/>
      <c r="M92" s="30"/>
      <c r="N92" s="28"/>
      <c r="O92" s="28"/>
    </row>
    <row r="93" spans="1:15" s="31" customFormat="1" ht="40.5" hidden="1" customHeight="1" x14ac:dyDescent="0.25">
      <c r="A93" s="169"/>
      <c r="B93" s="170"/>
      <c r="C93" s="171"/>
      <c r="D93" s="172"/>
      <c r="E93" s="171"/>
      <c r="F93" s="26"/>
      <c r="G93" s="26"/>
      <c r="H93" s="27"/>
      <c r="I93" s="28"/>
      <c r="J93" s="28"/>
      <c r="K93" s="29"/>
      <c r="L93" s="30"/>
      <c r="M93" s="30"/>
      <c r="N93" s="28"/>
      <c r="O93" s="28"/>
    </row>
    <row r="94" spans="1:15" s="31" customFormat="1" ht="40.5" hidden="1" customHeight="1" x14ac:dyDescent="0.25">
      <c r="A94" s="169"/>
      <c r="B94" s="170"/>
      <c r="C94" s="171"/>
      <c r="D94" s="172"/>
      <c r="E94" s="171"/>
      <c r="F94" s="26"/>
      <c r="G94" s="26"/>
      <c r="H94" s="27"/>
      <c r="I94" s="28"/>
      <c r="J94" s="28"/>
      <c r="K94" s="29"/>
      <c r="L94" s="30"/>
      <c r="M94" s="30"/>
      <c r="N94" s="28"/>
      <c r="O94" s="28"/>
    </row>
    <row r="95" spans="1:15" s="31" customFormat="1" ht="40.5" hidden="1" customHeight="1" thickBot="1" x14ac:dyDescent="0.3">
      <c r="A95" s="169"/>
      <c r="B95" s="170"/>
      <c r="C95" s="171"/>
      <c r="D95" s="172"/>
      <c r="E95" s="171"/>
      <c r="F95" s="26"/>
      <c r="G95" s="26"/>
      <c r="H95" s="27"/>
      <c r="I95" s="28"/>
      <c r="J95" s="28"/>
      <c r="K95" s="29"/>
      <c r="L95" s="30"/>
      <c r="M95" s="30"/>
      <c r="N95" s="28"/>
      <c r="O95" s="28"/>
    </row>
    <row r="96" spans="1:15" s="56" customFormat="1" ht="17.25" thickBot="1" x14ac:dyDescent="0.3">
      <c r="A96" s="173" t="s">
        <v>47</v>
      </c>
      <c r="B96" s="174"/>
      <c r="C96" s="175"/>
      <c r="D96" s="176">
        <f>SUM(D73:D95)</f>
        <v>696512.77999999991</v>
      </c>
      <c r="E96" s="177"/>
      <c r="F96" s="51"/>
      <c r="G96" s="51"/>
      <c r="H96" s="52"/>
      <c r="I96" s="53"/>
      <c r="J96" s="53"/>
      <c r="K96" s="54"/>
      <c r="L96" s="55"/>
      <c r="M96" s="55"/>
      <c r="N96" s="53"/>
      <c r="O96" s="53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hidden="1" x14ac:dyDescent="0.25">
      <c r="A98" s="161" t="s">
        <v>118</v>
      </c>
      <c r="B98" s="161"/>
      <c r="C98" s="161"/>
      <c r="D98" s="161"/>
      <c r="E98" s="161"/>
      <c r="F98" s="161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hidden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ht="17.25" hidden="1" thickBot="1" x14ac:dyDescent="0.3">
      <c r="A100" s="178" t="s">
        <v>51</v>
      </c>
      <c r="B100" s="179"/>
      <c r="C100" s="58" t="s">
        <v>92</v>
      </c>
      <c r="D100" s="59" t="s">
        <v>93</v>
      </c>
      <c r="E100" s="180" t="s">
        <v>53</v>
      </c>
      <c r="F100" s="181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ht="17.25" hidden="1" thickBot="1" x14ac:dyDescent="0.3">
      <c r="A101" s="182" t="s">
        <v>119</v>
      </c>
      <c r="B101" s="183"/>
      <c r="C101" s="184" t="s">
        <v>120</v>
      </c>
      <c r="D101" s="185">
        <v>0</v>
      </c>
      <c r="E101" s="186" t="s">
        <v>121</v>
      </c>
      <c r="F101" s="187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56" customFormat="1" ht="17.25" hidden="1" thickBot="1" x14ac:dyDescent="0.3">
      <c r="A102" s="182" t="s">
        <v>47</v>
      </c>
      <c r="B102" s="183"/>
      <c r="C102" s="175"/>
      <c r="D102" s="188">
        <v>0</v>
      </c>
      <c r="E102" s="189"/>
      <c r="F102" s="190"/>
      <c r="G102" s="51"/>
      <c r="H102" s="51"/>
      <c r="I102" s="52"/>
      <c r="J102" s="53"/>
      <c r="K102" s="53"/>
      <c r="L102" s="54"/>
      <c r="M102" s="55"/>
      <c r="N102" s="55"/>
      <c r="O102" s="53"/>
      <c r="P102" s="53"/>
    </row>
    <row r="103" spans="1:16" s="31" customFormat="1" hidden="1" x14ac:dyDescent="0.25">
      <c r="A103" s="26"/>
      <c r="B103" s="191"/>
      <c r="C103" s="191"/>
      <c r="D103" s="192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hidden="1" x14ac:dyDescent="0.25">
      <c r="A104" s="26"/>
      <c r="B104" s="193"/>
      <c r="C104" s="193"/>
      <c r="D104" s="192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hidden="1" x14ac:dyDescent="0.25">
      <c r="A105" s="26"/>
      <c r="B105" s="26"/>
      <c r="C105" s="26"/>
      <c r="D105" s="192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161" t="s">
        <v>122</v>
      </c>
      <c r="B106" s="161"/>
      <c r="C106" s="161"/>
      <c r="D106" s="161"/>
      <c r="E106" s="161"/>
      <c r="F106" s="161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 t="s">
        <v>93</v>
      </c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50" t="s">
        <v>123</v>
      </c>
      <c r="B108" s="50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50" t="s">
        <v>124</v>
      </c>
      <c r="B109" s="50"/>
      <c r="C109" s="26"/>
      <c r="D109" s="26"/>
      <c r="E109" s="49">
        <f>D69</f>
        <v>321093.60742199997</v>
      </c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194" t="s">
        <v>125</v>
      </c>
      <c r="B110" s="194"/>
      <c r="C110" s="26"/>
      <c r="D110" s="26"/>
      <c r="E110" s="49">
        <f>C35*0.1</f>
        <v>1804.1490000000003</v>
      </c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50" t="s">
        <v>126</v>
      </c>
      <c r="B114" s="50"/>
      <c r="C114" s="50"/>
      <c r="E114" s="26"/>
      <c r="F114" s="26" t="s">
        <v>127</v>
      </c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 t="s">
        <v>128</v>
      </c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 t="s">
        <v>129</v>
      </c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A169" s="26"/>
      <c r="B169" s="26"/>
      <c r="C169" s="26"/>
      <c r="D169" s="26"/>
      <c r="E169" s="26"/>
      <c r="F169" s="26"/>
      <c r="G169" s="26"/>
      <c r="H169" s="26"/>
      <c r="I169" s="27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A170" s="26"/>
      <c r="B170" s="26"/>
      <c r="C170" s="26"/>
      <c r="D170" s="26"/>
      <c r="E170" s="26"/>
      <c r="F170" s="26"/>
      <c r="G170" s="26"/>
      <c r="H170" s="26"/>
      <c r="I170" s="27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A171" s="26"/>
      <c r="B171" s="26"/>
      <c r="C171" s="26"/>
      <c r="D171" s="26"/>
      <c r="E171" s="26"/>
      <c r="F171" s="26"/>
      <c r="G171" s="26"/>
      <c r="H171" s="26"/>
      <c r="I171" s="27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A172" s="26"/>
      <c r="B172" s="26"/>
      <c r="C172" s="26"/>
      <c r="D172" s="26"/>
      <c r="E172" s="26"/>
      <c r="F172" s="26"/>
      <c r="G172" s="26"/>
      <c r="H172" s="26"/>
      <c r="I172" s="27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A173" s="26"/>
      <c r="B173" s="26"/>
      <c r="C173" s="26"/>
      <c r="D173" s="26"/>
      <c r="E173" s="26"/>
      <c r="F173" s="26"/>
      <c r="G173" s="26"/>
      <c r="H173" s="26"/>
      <c r="I173" s="27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A174" s="26"/>
      <c r="B174" s="26"/>
      <c r="C174" s="26"/>
      <c r="D174" s="26"/>
      <c r="E174" s="26"/>
      <c r="F174" s="26"/>
      <c r="G174" s="26"/>
      <c r="H174" s="26"/>
      <c r="I174" s="27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A175" s="26"/>
      <c r="B175" s="26"/>
      <c r="C175" s="26"/>
      <c r="D175" s="26"/>
      <c r="E175" s="26"/>
      <c r="F175" s="26"/>
      <c r="G175" s="26"/>
      <c r="H175" s="26"/>
      <c r="I175" s="27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A176" s="26"/>
      <c r="B176" s="26"/>
      <c r="C176" s="26"/>
      <c r="D176" s="26"/>
      <c r="E176" s="26"/>
      <c r="F176" s="26"/>
      <c r="G176" s="26"/>
      <c r="H176" s="26"/>
      <c r="I176" s="27"/>
      <c r="J176" s="28"/>
      <c r="K176" s="28"/>
      <c r="L176" s="29"/>
      <c r="M176" s="30"/>
      <c r="N176" s="30"/>
      <c r="O176" s="28"/>
      <c r="P176" s="28"/>
    </row>
    <row r="177" spans="1:16" s="31" customFormat="1" x14ac:dyDescent="0.25">
      <c r="A177" s="26"/>
      <c r="B177" s="26"/>
      <c r="C177" s="26"/>
      <c r="D177" s="26"/>
      <c r="E177" s="26"/>
      <c r="F177" s="26"/>
      <c r="G177" s="26"/>
      <c r="H177" s="26"/>
      <c r="I177" s="27"/>
      <c r="J177" s="28"/>
      <c r="K177" s="28"/>
      <c r="L177" s="29"/>
      <c r="M177" s="30"/>
      <c r="N177" s="30"/>
      <c r="O177" s="28"/>
      <c r="P177" s="28"/>
    </row>
    <row r="178" spans="1:16" s="31" customFormat="1" x14ac:dyDescent="0.25">
      <c r="A178" s="26"/>
      <c r="B178" s="26"/>
      <c r="C178" s="26"/>
      <c r="D178" s="26"/>
      <c r="E178" s="26"/>
      <c r="F178" s="26"/>
      <c r="G178" s="26"/>
      <c r="H178" s="26"/>
      <c r="I178" s="27"/>
      <c r="J178" s="28"/>
      <c r="K178" s="28"/>
      <c r="L178" s="29"/>
      <c r="M178" s="30"/>
      <c r="N178" s="30"/>
      <c r="O178" s="28"/>
      <c r="P178" s="28"/>
    </row>
    <row r="179" spans="1:16" s="31" customFormat="1" x14ac:dyDescent="0.25">
      <c r="A179" s="26"/>
      <c r="B179" s="26"/>
      <c r="C179" s="26"/>
      <c r="D179" s="26"/>
      <c r="E179" s="26"/>
      <c r="F179" s="26"/>
      <c r="G179" s="26"/>
      <c r="H179" s="26"/>
      <c r="I179" s="27"/>
      <c r="J179" s="28"/>
      <c r="K179" s="28"/>
      <c r="L179" s="29"/>
      <c r="M179" s="30"/>
      <c r="N179" s="30"/>
      <c r="O179" s="28"/>
      <c r="P179" s="28"/>
    </row>
    <row r="180" spans="1:16" s="31" customFormat="1" x14ac:dyDescent="0.25">
      <c r="A180" s="26"/>
      <c r="B180" s="26"/>
      <c r="C180" s="26"/>
      <c r="D180" s="26"/>
      <c r="E180" s="26"/>
      <c r="F180" s="26"/>
      <c r="G180" s="26"/>
      <c r="H180" s="26"/>
      <c r="I180" s="27"/>
      <c r="J180" s="28"/>
      <c r="K180" s="28"/>
      <c r="L180" s="29"/>
      <c r="M180" s="30"/>
      <c r="N180" s="30"/>
      <c r="O180" s="28"/>
      <c r="P180" s="28"/>
    </row>
    <row r="181" spans="1:16" s="31" customFormat="1" x14ac:dyDescent="0.25">
      <c r="A181" s="26"/>
      <c r="B181" s="26"/>
      <c r="C181" s="26"/>
      <c r="D181" s="26"/>
      <c r="E181" s="26"/>
      <c r="F181" s="26"/>
      <c r="G181" s="26"/>
      <c r="H181" s="26"/>
      <c r="I181" s="27"/>
      <c r="J181" s="28"/>
      <c r="K181" s="28"/>
      <c r="L181" s="29"/>
      <c r="M181" s="30"/>
      <c r="N181" s="30"/>
      <c r="O181" s="28"/>
      <c r="P181" s="28"/>
    </row>
    <row r="182" spans="1:16" s="31" customFormat="1" x14ac:dyDescent="0.25">
      <c r="A182" s="26"/>
      <c r="B182" s="26"/>
      <c r="C182" s="26"/>
      <c r="D182" s="26"/>
      <c r="E182" s="26"/>
      <c r="F182" s="26"/>
      <c r="G182" s="26"/>
      <c r="H182" s="26"/>
      <c r="I182" s="27"/>
      <c r="J182" s="28"/>
      <c r="K182" s="28"/>
      <c r="L182" s="29"/>
      <c r="M182" s="30"/>
      <c r="N182" s="30"/>
      <c r="O182" s="28"/>
      <c r="P182" s="28"/>
    </row>
    <row r="183" spans="1:16" s="31" customFormat="1" x14ac:dyDescent="0.25">
      <c r="A183" s="26"/>
      <c r="B183" s="26"/>
      <c r="C183" s="26"/>
      <c r="D183" s="26"/>
      <c r="E183" s="26"/>
      <c r="F183" s="26"/>
      <c r="G183" s="26"/>
      <c r="H183" s="26"/>
      <c r="I183" s="27"/>
      <c r="J183" s="28"/>
      <c r="K183" s="28"/>
      <c r="L183" s="29"/>
      <c r="M183" s="30"/>
      <c r="N183" s="30"/>
      <c r="O183" s="28"/>
      <c r="P183" s="28"/>
    </row>
    <row r="184" spans="1:16" s="31" customFormat="1" x14ac:dyDescent="0.25">
      <c r="A184" s="26"/>
      <c r="B184" s="26"/>
      <c r="C184" s="26"/>
      <c r="D184" s="26"/>
      <c r="E184" s="26"/>
      <c r="F184" s="26"/>
      <c r="G184" s="26"/>
      <c r="H184" s="26"/>
      <c r="I184" s="27"/>
      <c r="J184" s="28"/>
      <c r="K184" s="28"/>
      <c r="L184" s="29"/>
      <c r="M184" s="30"/>
      <c r="N184" s="30"/>
      <c r="O184" s="28"/>
      <c r="P184" s="28"/>
    </row>
    <row r="185" spans="1:16" s="31" customFormat="1" x14ac:dyDescent="0.25">
      <c r="A185" s="26"/>
      <c r="B185" s="26"/>
      <c r="C185" s="26"/>
      <c r="D185" s="26"/>
      <c r="E185" s="26"/>
      <c r="F185" s="26"/>
      <c r="G185" s="26"/>
      <c r="H185" s="26"/>
      <c r="I185" s="27"/>
      <c r="J185" s="28"/>
      <c r="K185" s="28"/>
      <c r="L185" s="29"/>
      <c r="M185" s="30"/>
      <c r="N185" s="30"/>
      <c r="O185" s="28"/>
      <c r="P185" s="28"/>
    </row>
    <row r="186" spans="1:16" s="31" customFormat="1" x14ac:dyDescent="0.25">
      <c r="A186" s="26"/>
      <c r="B186" s="26"/>
      <c r="C186" s="26"/>
      <c r="D186" s="26"/>
      <c r="E186" s="26"/>
      <c r="F186" s="26"/>
      <c r="G186" s="26"/>
      <c r="H186" s="26"/>
      <c r="I186" s="27"/>
      <c r="J186" s="28"/>
      <c r="K186" s="28"/>
      <c r="L186" s="29"/>
      <c r="M186" s="30"/>
      <c r="N186" s="30"/>
      <c r="O186" s="28"/>
      <c r="P186" s="28"/>
    </row>
    <row r="187" spans="1:16" s="31" customFormat="1" x14ac:dyDescent="0.25">
      <c r="A187" s="26"/>
      <c r="B187" s="26"/>
      <c r="C187" s="26"/>
      <c r="D187" s="26"/>
      <c r="E187" s="26"/>
      <c r="F187" s="26"/>
      <c r="G187" s="26"/>
      <c r="H187" s="26"/>
      <c r="I187" s="27"/>
      <c r="J187" s="28"/>
      <c r="K187" s="28"/>
      <c r="L187" s="29"/>
      <c r="M187" s="30"/>
      <c r="N187" s="30"/>
      <c r="O187" s="28"/>
      <c r="P187" s="28"/>
    </row>
    <row r="188" spans="1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1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1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1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1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  <row r="442" spans="9:16" s="31" customFormat="1" x14ac:dyDescent="0.25">
      <c r="I442" s="28"/>
      <c r="J442" s="28"/>
      <c r="K442" s="28"/>
      <c r="L442" s="29"/>
      <c r="M442" s="30"/>
      <c r="N442" s="30"/>
      <c r="O442" s="28"/>
      <c r="P442" s="28"/>
    </row>
    <row r="443" spans="9:16" s="31" customFormat="1" x14ac:dyDescent="0.25">
      <c r="I443" s="28"/>
      <c r="J443" s="28"/>
      <c r="K443" s="28"/>
      <c r="L443" s="29"/>
      <c r="M443" s="30"/>
      <c r="N443" s="30"/>
      <c r="O443" s="28"/>
      <c r="P443" s="28"/>
    </row>
    <row r="444" spans="9:16" s="31" customFormat="1" x14ac:dyDescent="0.25">
      <c r="I444" s="28"/>
      <c r="J444" s="28"/>
      <c r="K444" s="28"/>
      <c r="L444" s="29"/>
      <c r="M444" s="30"/>
      <c r="N444" s="30"/>
      <c r="O444" s="28"/>
      <c r="P444" s="28"/>
    </row>
    <row r="445" spans="9:16" s="31" customFormat="1" x14ac:dyDescent="0.25">
      <c r="I445" s="28"/>
      <c r="J445" s="28"/>
      <c r="K445" s="28"/>
      <c r="L445" s="29"/>
      <c r="M445" s="30"/>
      <c r="N445" s="30"/>
      <c r="O445" s="28"/>
      <c r="P445" s="28"/>
    </row>
    <row r="446" spans="9:16" s="31" customFormat="1" x14ac:dyDescent="0.25">
      <c r="I446" s="28"/>
      <c r="J446" s="28"/>
      <c r="K446" s="28"/>
      <c r="L446" s="29"/>
      <c r="M446" s="30"/>
      <c r="N446" s="30"/>
      <c r="O446" s="28"/>
      <c r="P446" s="28"/>
    </row>
    <row r="447" spans="9:16" s="31" customFormat="1" x14ac:dyDescent="0.25">
      <c r="I447" s="28"/>
      <c r="J447" s="28"/>
      <c r="K447" s="28"/>
      <c r="L447" s="29"/>
      <c r="M447" s="30"/>
      <c r="N447" s="30"/>
      <c r="O447" s="28"/>
      <c r="P447" s="28"/>
    </row>
    <row r="448" spans="9:16" s="31" customFormat="1" x14ac:dyDescent="0.25">
      <c r="I448" s="28"/>
      <c r="J448" s="28"/>
      <c r="K448" s="28"/>
      <c r="L448" s="29"/>
      <c r="M448" s="30"/>
      <c r="N448" s="30"/>
      <c r="O448" s="28"/>
      <c r="P448" s="28"/>
    </row>
    <row r="449" spans="9:16" s="31" customFormat="1" x14ac:dyDescent="0.25">
      <c r="I449" s="28"/>
      <c r="J449" s="28"/>
      <c r="K449" s="28"/>
      <c r="L449" s="29"/>
      <c r="M449" s="30"/>
      <c r="N449" s="30"/>
      <c r="O449" s="28"/>
      <c r="P449" s="28"/>
    </row>
    <row r="450" spans="9:16" s="31" customFormat="1" x14ac:dyDescent="0.25">
      <c r="I450" s="28"/>
      <c r="J450" s="28"/>
      <c r="K450" s="28"/>
      <c r="L450" s="29"/>
      <c r="M450" s="30"/>
      <c r="N450" s="30"/>
      <c r="O450" s="28"/>
      <c r="P450" s="28"/>
    </row>
    <row r="451" spans="9:16" s="31" customFormat="1" x14ac:dyDescent="0.25">
      <c r="I451" s="28"/>
      <c r="J451" s="28"/>
      <c r="K451" s="28"/>
      <c r="L451" s="29"/>
      <c r="M451" s="30"/>
      <c r="N451" s="30"/>
      <c r="O451" s="28"/>
      <c r="P451" s="28"/>
    </row>
    <row r="452" spans="9:16" s="31" customFormat="1" x14ac:dyDescent="0.25">
      <c r="I452" s="28"/>
      <c r="J452" s="28"/>
      <c r="K452" s="28"/>
      <c r="L452" s="29"/>
      <c r="M452" s="30"/>
      <c r="N452" s="30"/>
      <c r="O452" s="28"/>
      <c r="P452" s="28"/>
    </row>
    <row r="453" spans="9:16" s="31" customFormat="1" x14ac:dyDescent="0.25">
      <c r="I453" s="28"/>
      <c r="J453" s="28"/>
      <c r="K453" s="28"/>
      <c r="L453" s="29"/>
      <c r="M453" s="30"/>
      <c r="N453" s="30"/>
      <c r="O453" s="28"/>
      <c r="P453" s="28"/>
    </row>
    <row r="454" spans="9:16" s="31" customFormat="1" x14ac:dyDescent="0.25">
      <c r="I454" s="28"/>
      <c r="J454" s="28"/>
      <c r="K454" s="28"/>
      <c r="L454" s="29"/>
      <c r="M454" s="30"/>
      <c r="N454" s="30"/>
      <c r="O454" s="28"/>
      <c r="P454" s="28"/>
    </row>
    <row r="455" spans="9:16" s="31" customFormat="1" x14ac:dyDescent="0.25">
      <c r="I455" s="28"/>
      <c r="J455" s="28"/>
      <c r="K455" s="28"/>
      <c r="L455" s="29"/>
      <c r="M455" s="30"/>
      <c r="N455" s="30"/>
      <c r="O455" s="28"/>
      <c r="P455" s="28"/>
    </row>
    <row r="456" spans="9:16" s="31" customFormat="1" x14ac:dyDescent="0.25">
      <c r="I456" s="28"/>
      <c r="J456" s="28"/>
      <c r="K456" s="28"/>
      <c r="L456" s="29"/>
      <c r="M456" s="30"/>
      <c r="N456" s="30"/>
      <c r="O456" s="28"/>
      <c r="P456" s="28"/>
    </row>
    <row r="457" spans="9:16" s="31" customFormat="1" x14ac:dyDescent="0.25">
      <c r="I457" s="28"/>
      <c r="J457" s="28"/>
      <c r="K457" s="28"/>
      <c r="L457" s="29"/>
      <c r="M457" s="30"/>
      <c r="N457" s="30"/>
      <c r="O457" s="28"/>
      <c r="P457" s="28"/>
    </row>
    <row r="458" spans="9:16" s="31" customFormat="1" x14ac:dyDescent="0.25">
      <c r="I458" s="28"/>
      <c r="J458" s="28"/>
      <c r="K458" s="28"/>
      <c r="L458" s="29"/>
      <c r="M458" s="30"/>
      <c r="N458" s="30"/>
      <c r="O458" s="28"/>
      <c r="P458" s="28"/>
    </row>
    <row r="459" spans="9:16" s="31" customFormat="1" x14ac:dyDescent="0.25">
      <c r="I459" s="28"/>
      <c r="J459" s="28"/>
      <c r="K459" s="28"/>
      <c r="L459" s="29"/>
      <c r="M459" s="30"/>
      <c r="N459" s="30"/>
      <c r="O459" s="28"/>
      <c r="P459" s="28"/>
    </row>
    <row r="460" spans="9:16" s="31" customFormat="1" x14ac:dyDescent="0.25">
      <c r="I460" s="28"/>
      <c r="J460" s="28"/>
      <c r="K460" s="28"/>
      <c r="L460" s="29"/>
      <c r="M460" s="30"/>
      <c r="N460" s="30"/>
      <c r="O460" s="28"/>
      <c r="P460" s="28"/>
    </row>
  </sheetData>
  <mergeCells count="8288">
    <mergeCell ref="A109:B109"/>
    <mergeCell ref="A114:C114"/>
    <mergeCell ref="A102:B102"/>
    <mergeCell ref="E102:F102"/>
    <mergeCell ref="B103:C103"/>
    <mergeCell ref="B104:C104"/>
    <mergeCell ref="A106:F106"/>
    <mergeCell ref="A108:B108"/>
    <mergeCell ref="A95:B95"/>
    <mergeCell ref="A96:B96"/>
    <mergeCell ref="A98:F98"/>
    <mergeCell ref="A100:B100"/>
    <mergeCell ref="E100:F100"/>
    <mergeCell ref="A101:B101"/>
    <mergeCell ref="A89:B89"/>
    <mergeCell ref="A90:B90"/>
    <mergeCell ref="A91:B91"/>
    <mergeCell ref="A92:B92"/>
    <mergeCell ref="A93:B93"/>
    <mergeCell ref="A94:B94"/>
    <mergeCell ref="A83:B83"/>
    <mergeCell ref="A84:B84"/>
    <mergeCell ref="A85:B85"/>
    <mergeCell ref="A86:B86"/>
    <mergeCell ref="A87:B87"/>
    <mergeCell ref="A88:B88"/>
    <mergeCell ref="A77:B77"/>
    <mergeCell ref="A78:B78"/>
    <mergeCell ref="A79:B79"/>
    <mergeCell ref="A80:B80"/>
    <mergeCell ref="A81:B81"/>
    <mergeCell ref="A82:B82"/>
    <mergeCell ref="A70:F70"/>
    <mergeCell ref="A72:B72"/>
    <mergeCell ref="A73:B73"/>
    <mergeCell ref="A74:B74"/>
    <mergeCell ref="A75:B75"/>
    <mergeCell ref="A76:B76"/>
    <mergeCell ref="A66:C66"/>
    <mergeCell ref="D66:E66"/>
    <mergeCell ref="A67:C67"/>
    <mergeCell ref="D67:E67"/>
    <mergeCell ref="A68:C68"/>
    <mergeCell ref="A69:C69"/>
    <mergeCell ref="A63:C63"/>
    <mergeCell ref="D63:E63"/>
    <mergeCell ref="A64:C64"/>
    <mergeCell ref="D64:E64"/>
    <mergeCell ref="A65:C65"/>
    <mergeCell ref="D65:E65"/>
    <mergeCell ref="A59:C60"/>
    <mergeCell ref="D59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74803149606299213" bottom="0.74803149606299213" header="0" footer="0"/>
  <pageSetup paperSize="9" scale="62" orientation="portrait" r:id="rId1"/>
  <rowBreaks count="1" manualBreakCount="1">
    <brk id="5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звездинка 5</vt:lpstr>
      <vt:lpstr>'звездинка 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2026-02-18T15:15:09Z</cp:lastPrinted>
  <dcterms:created xsi:type="dcterms:W3CDTF">2026-02-18T15:12:54Z</dcterms:created>
  <dcterms:modified xsi:type="dcterms:W3CDTF">2026-02-18T15:17:10Z</dcterms:modified>
</cp:coreProperties>
</file>